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H36" i="1"/>
  <c r="L36" s="1"/>
  <c r="H37"/>
  <c r="L37" s="1"/>
  <c r="H38"/>
  <c r="M38" s="1"/>
  <c r="H39"/>
  <c r="L39" s="1"/>
  <c r="E41"/>
  <c r="H20"/>
  <c r="L20" s="1"/>
  <c r="H26"/>
  <c r="M26" s="1"/>
  <c r="H8"/>
  <c r="L8" s="1"/>
  <c r="H9"/>
  <c r="M9" s="1"/>
  <c r="H10"/>
  <c r="L10" s="1"/>
  <c r="H11"/>
  <c r="L11" s="1"/>
  <c r="H12"/>
  <c r="L12" s="1"/>
  <c r="H13"/>
  <c r="M13" s="1"/>
  <c r="H14"/>
  <c r="L14" s="1"/>
  <c r="H15"/>
  <c r="L15" s="1"/>
  <c r="H16"/>
  <c r="L16" s="1"/>
  <c r="H17"/>
  <c r="M17" s="1"/>
  <c r="H18"/>
  <c r="L18" s="1"/>
  <c r="H19"/>
  <c r="L19" s="1"/>
  <c r="H21"/>
  <c r="M21" s="1"/>
  <c r="H22"/>
  <c r="L22" s="1"/>
  <c r="H23"/>
  <c r="L23" s="1"/>
  <c r="H24"/>
  <c r="L24" s="1"/>
  <c r="H25"/>
  <c r="M25" s="1"/>
  <c r="H27"/>
  <c r="L27" s="1"/>
  <c r="H28"/>
  <c r="L28" s="1"/>
  <c r="H29"/>
  <c r="L29" s="1"/>
  <c r="H30"/>
  <c r="M30" s="1"/>
  <c r="H31"/>
  <c r="L31" s="1"/>
  <c r="H32"/>
  <c r="L32" s="1"/>
  <c r="H33"/>
  <c r="L33" s="1"/>
  <c r="H34"/>
  <c r="M34" s="1"/>
  <c r="H35"/>
  <c r="L35" s="1"/>
  <c r="H7"/>
  <c r="M7" s="1"/>
  <c r="L38" l="1"/>
  <c r="M37"/>
  <c r="M39"/>
  <c r="M36"/>
  <c r="M27"/>
  <c r="L21"/>
  <c r="M15"/>
  <c r="L34"/>
  <c r="M35"/>
  <c r="M28"/>
  <c r="L26"/>
  <c r="M32"/>
  <c r="M22"/>
  <c r="M11"/>
  <c r="M18"/>
  <c r="M31"/>
  <c r="M19"/>
  <c r="L30"/>
  <c r="L25"/>
  <c r="M23"/>
  <c r="M14"/>
  <c r="L17"/>
  <c r="L13"/>
  <c r="M10"/>
  <c r="L9"/>
  <c r="M33"/>
  <c r="M29"/>
  <c r="M24"/>
  <c r="M20"/>
  <c r="M16"/>
  <c r="M12"/>
  <c r="M8"/>
  <c r="L7"/>
  <c r="M41" l="1"/>
  <c r="F44" s="1"/>
</calcChain>
</file>

<file path=xl/sharedStrings.xml><?xml version="1.0" encoding="utf-8"?>
<sst xmlns="http://schemas.openxmlformats.org/spreadsheetml/2006/main" count="111" uniqueCount="96">
  <si>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</si>
  <si>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</si>
  <si>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</si>
  <si>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</si>
  <si>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</si>
  <si>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</si>
  <si>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</si>
  <si>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</si>
  <si>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</si>
  <si>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</si>
  <si>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</si>
  <si>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</si>
  <si>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</si>
  <si>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</si>
  <si>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</si>
  <si>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</si>
  <si>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</si>
  <si>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</si>
  <si>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</si>
  <si>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</si>
  <si>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4° trimestre 2020 - periodo dal 01/10/2021 al 31/12/2021</t>
  </si>
  <si>
    <t>13802 del 02/10/2021</t>
  </si>
  <si>
    <t>20214E25662</t>
  </si>
  <si>
    <t>GRUPPO SPAGGIARI</t>
  </si>
  <si>
    <t>14118 del 07/10/2021</t>
  </si>
  <si>
    <t>65/PA</t>
  </si>
  <si>
    <t>Sola Oscar</t>
  </si>
  <si>
    <t>14186 del 08/10/2021</t>
  </si>
  <si>
    <t>66/PA</t>
  </si>
  <si>
    <t>14344 del 11/10/2021</t>
  </si>
  <si>
    <t>MADISOFT S.p.A.</t>
  </si>
  <si>
    <t>14508 del 13/10/2021</t>
  </si>
  <si>
    <t>14700 del 16/10/2021</t>
  </si>
  <si>
    <t>20214E27105</t>
  </si>
  <si>
    <t>14703 del 16/10/2021</t>
  </si>
  <si>
    <t>POSTE ITALIANE</t>
  </si>
  <si>
    <t>14704 del 16/10/2021</t>
  </si>
  <si>
    <t xml:space="preserve">3837/PA </t>
  </si>
  <si>
    <t>14757 del 18/10/2021</t>
  </si>
  <si>
    <t>FATTPA 19_21</t>
  </si>
  <si>
    <t>Buccheri Giuseppe</t>
  </si>
  <si>
    <t>14872 del 20/10/2021</t>
  </si>
  <si>
    <t>1804/FE</t>
  </si>
  <si>
    <t>KRATOS</t>
  </si>
  <si>
    <t>14873 del 20/10/2021</t>
  </si>
  <si>
    <t>15286 del 27/10/2021</t>
  </si>
  <si>
    <t>C2 srl</t>
  </si>
  <si>
    <t>15288 del 27/10/2021</t>
  </si>
  <si>
    <t>02989/21</t>
  </si>
  <si>
    <t>Euroedizioni Torino</t>
  </si>
  <si>
    <t>15289 del 27/10/2021</t>
  </si>
  <si>
    <t>Super Tecnica Martinelli</t>
  </si>
  <si>
    <t>15651 del 03/11/2021</t>
  </si>
  <si>
    <t>3/1390</t>
  </si>
  <si>
    <t>ENTER SRL</t>
  </si>
  <si>
    <t>15652 del 03/11/2021</t>
  </si>
  <si>
    <t>FATTPA 23_21</t>
  </si>
  <si>
    <t>15976 del 05/11/2021</t>
  </si>
  <si>
    <t>21VF+06113</t>
  </si>
  <si>
    <t>ITALCHIM SRL</t>
  </si>
  <si>
    <t>15978 del 05/11/2021</t>
  </si>
  <si>
    <t>21VF+06114</t>
  </si>
  <si>
    <t>16879 del 17/11/2021</t>
  </si>
  <si>
    <t>20214E30607</t>
  </si>
  <si>
    <t>17139 del 23/11/2021</t>
  </si>
  <si>
    <t>0/3823</t>
  </si>
  <si>
    <t>Edizioni Centro Studi Erickson</t>
  </si>
  <si>
    <t>17357 del 27/11/2021</t>
  </si>
  <si>
    <t>V3-29191</t>
  </si>
  <si>
    <t>BORGIONE CENTRO DIDATTICO</t>
  </si>
  <si>
    <t>17358 del 27/11/2021</t>
  </si>
  <si>
    <t>V3-29192</t>
  </si>
  <si>
    <t>17396 del 29/11/2021</t>
  </si>
  <si>
    <t>2021BENA005002514</t>
  </si>
  <si>
    <t>CHUBB EUROPEAN GROUP SE</t>
  </si>
  <si>
    <t>17495 del 30/11/2021</t>
  </si>
  <si>
    <t>Monduzzi Giorgia</t>
  </si>
  <si>
    <t>17580 del 01/12/2021</t>
  </si>
  <si>
    <t>5/581</t>
  </si>
  <si>
    <t>POLONORD ADESTE</t>
  </si>
  <si>
    <t>17583 del  01/12/2021</t>
  </si>
  <si>
    <t>147/P</t>
  </si>
  <si>
    <t>EDS SRL</t>
  </si>
  <si>
    <t>17946 del 07/12/2021</t>
  </si>
  <si>
    <t>18212 del 10/12/2021</t>
  </si>
  <si>
    <t>V3-30607</t>
  </si>
  <si>
    <t>18214 del 11/12/2021</t>
  </si>
  <si>
    <t>V3-31607</t>
  </si>
  <si>
    <t>18368 del 14/12/2021</t>
  </si>
  <si>
    <t>2/1061</t>
  </si>
  <si>
    <t>DIDATTICA TOSCANA SRL</t>
  </si>
  <si>
    <t>18468 del 15/12/2021</t>
  </si>
  <si>
    <t>3/1732</t>
  </si>
  <si>
    <t>18664 del 17/12/2021</t>
  </si>
  <si>
    <t>20214E34040</t>
  </si>
  <si>
    <t>18759 del 18/12/2021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</si>
</sst>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11" fontId="1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18" zoomScaleNormal="100" workbookViewId="0">
      <selection activeCell="E10" sqref="E10"/>
    </sheetView>
  </sheetViews>
  <sheetFormatPr defaultRowHeight="15"/>
  <cols>
    <col min="1" max="1" width="9.85546875" style="1" customWidth="1"/>
    <col min="2" max="2" width="8.710937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.95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.95" customHeight="1">
      <c r="A3" s="14"/>
      <c r="B3" s="14"/>
      <c r="C3" s="14"/>
      <c r="D3" s="14"/>
      <c r="E3" s="14"/>
      <c r="F3" s="14"/>
      <c r="G3" s="37" t="s">
        <v>20</v>
      </c>
      <c r="H3" s="14"/>
      <c r="I3" s="14"/>
      <c r="J3" s="14"/>
      <c r="K3" s="14"/>
      <c r="L3" s="14"/>
      <c r="M3" s="14"/>
    </row>
    <row r="4" spans="1:13" ht="18.95" customHeight="1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>
      <c r="F5" s="47" t="s">
        <v>12</v>
      </c>
      <c r="G5" s="47"/>
      <c r="H5" s="47"/>
      <c r="I5" s="47" t="s">
        <v>13</v>
      </c>
      <c r="J5" s="47"/>
      <c r="K5" s="47"/>
      <c r="L5" s="19"/>
    </row>
    <row r="6" spans="1:13" ht="4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>
      <c r="A7" s="2" t="s">
        <v>21</v>
      </c>
      <c r="B7" s="27" t="s">
        <v>22</v>
      </c>
      <c r="C7" s="8">
        <v>44467</v>
      </c>
      <c r="D7" s="3" t="s">
        <v>23</v>
      </c>
      <c r="E7" s="6">
        <v>982.7</v>
      </c>
      <c r="F7" s="8">
        <v>44500</v>
      </c>
      <c r="G7" s="13">
        <v>44481</v>
      </c>
      <c r="H7" s="15">
        <f>SUM(G7-F7)</f>
        <v>-19</v>
      </c>
      <c r="I7" s="15"/>
      <c r="J7" s="29"/>
      <c r="K7" s="15">
        <v>0</v>
      </c>
      <c r="L7" s="15">
        <f>SUM(H7-K7)</f>
        <v>-19</v>
      </c>
      <c r="M7" s="16">
        <f t="shared" ref="M7:M39" si="0">SUM(E7*H7)</f>
        <v>-18671.3</v>
      </c>
    </row>
    <row r="8" spans="1:13" ht="30" customHeight="1">
      <c r="A8" s="2" t="s">
        <v>24</v>
      </c>
      <c r="B8" s="2" t="s">
        <v>25</v>
      </c>
      <c r="C8" s="8">
        <v>44469</v>
      </c>
      <c r="D8" s="3" t="s">
        <v>26</v>
      </c>
      <c r="E8" s="6">
        <v>1611.84</v>
      </c>
      <c r="F8" s="8">
        <v>44505</v>
      </c>
      <c r="G8" s="13">
        <v>44481</v>
      </c>
      <c r="H8" s="15">
        <f t="shared" ref="H8:H39" si="1">SUM(G8-F8)</f>
        <v>-24</v>
      </c>
      <c r="I8" s="15"/>
      <c r="J8" s="29"/>
      <c r="K8" s="15">
        <v>0</v>
      </c>
      <c r="L8" s="15">
        <f t="shared" ref="L8:L39" si="2">SUM(H8-K8)</f>
        <v>-24</v>
      </c>
      <c r="M8" s="16">
        <f t="shared" si="0"/>
        <v>-38684.159999999996</v>
      </c>
    </row>
    <row r="9" spans="1:13" ht="30" customHeight="1">
      <c r="A9" s="2" t="s">
        <v>27</v>
      </c>
      <c r="B9" s="30" t="s">
        <v>28</v>
      </c>
      <c r="C9" s="8">
        <v>44469</v>
      </c>
      <c r="D9" s="3" t="s">
        <v>26</v>
      </c>
      <c r="E9" s="6">
        <v>1.25</v>
      </c>
      <c r="F9" s="8">
        <v>44506</v>
      </c>
      <c r="G9" s="13">
        <v>44481</v>
      </c>
      <c r="H9" s="15">
        <f t="shared" si="1"/>
        <v>-25</v>
      </c>
      <c r="I9" s="15"/>
      <c r="J9" s="29"/>
      <c r="K9" s="15">
        <v>0</v>
      </c>
      <c r="L9" s="15">
        <f t="shared" si="2"/>
        <v>-25</v>
      </c>
      <c r="M9" s="16">
        <f t="shared" si="0"/>
        <v>-31.25</v>
      </c>
    </row>
    <row r="10" spans="1:13" ht="30" customHeight="1">
      <c r="A10" s="2" t="s">
        <v>29</v>
      </c>
      <c r="B10" s="2">
        <v>2934</v>
      </c>
      <c r="C10" s="8">
        <v>44479</v>
      </c>
      <c r="D10" s="3" t="s">
        <v>30</v>
      </c>
      <c r="E10" s="6">
        <v>100</v>
      </c>
      <c r="F10" s="8">
        <v>44540</v>
      </c>
      <c r="G10" s="13">
        <v>44490</v>
      </c>
      <c r="H10" s="15">
        <f t="shared" si="1"/>
        <v>-50</v>
      </c>
      <c r="I10" s="15"/>
      <c r="J10" s="29"/>
      <c r="K10" s="15">
        <v>0</v>
      </c>
      <c r="L10" s="15">
        <f t="shared" si="2"/>
        <v>-50</v>
      </c>
      <c r="M10" s="16">
        <f t="shared" si="0"/>
        <v>-5000</v>
      </c>
    </row>
    <row r="11" spans="1:13" ht="30" customHeight="1">
      <c r="A11" s="2" t="s">
        <v>31</v>
      </c>
      <c r="B11" s="2">
        <v>3430</v>
      </c>
      <c r="C11" s="8">
        <v>44481</v>
      </c>
      <c r="D11" s="3" t="s">
        <v>30</v>
      </c>
      <c r="E11" s="6">
        <v>1550</v>
      </c>
      <c r="F11" s="8">
        <v>44542</v>
      </c>
      <c r="G11" s="13">
        <v>44490</v>
      </c>
      <c r="H11" s="15">
        <f t="shared" si="1"/>
        <v>-52</v>
      </c>
      <c r="I11" s="15"/>
      <c r="J11" s="29"/>
      <c r="K11" s="15">
        <v>0</v>
      </c>
      <c r="L11" s="15">
        <f t="shared" si="2"/>
        <v>-52</v>
      </c>
      <c r="M11" s="16">
        <f t="shared" si="0"/>
        <v>-80600</v>
      </c>
    </row>
    <row r="12" spans="1:13" ht="30" customHeight="1">
      <c r="A12" s="2" t="s">
        <v>32</v>
      </c>
      <c r="B12" s="27" t="s">
        <v>33</v>
      </c>
      <c r="C12" s="8">
        <v>44480</v>
      </c>
      <c r="D12" s="3" t="s">
        <v>23</v>
      </c>
      <c r="E12" s="36">
        <v>480.77</v>
      </c>
      <c r="F12" s="8">
        <v>44514</v>
      </c>
      <c r="G12" s="13">
        <v>44490</v>
      </c>
      <c r="H12" s="15">
        <f t="shared" si="1"/>
        <v>-24</v>
      </c>
      <c r="I12" s="15"/>
      <c r="J12" s="29"/>
      <c r="K12" s="15">
        <v>0</v>
      </c>
      <c r="L12" s="15">
        <f t="shared" si="2"/>
        <v>-24</v>
      </c>
      <c r="M12" s="16">
        <f t="shared" si="0"/>
        <v>-11538.48</v>
      </c>
    </row>
    <row r="13" spans="1:13" ht="30" customHeight="1">
      <c r="A13" s="2" t="s">
        <v>34</v>
      </c>
      <c r="B13" s="27">
        <v>1021262308</v>
      </c>
      <c r="C13" s="8">
        <v>44482</v>
      </c>
      <c r="D13" s="3" t="s">
        <v>35</v>
      </c>
      <c r="E13" s="6">
        <v>7.42</v>
      </c>
      <c r="F13" s="8">
        <v>44514</v>
      </c>
      <c r="G13" s="13">
        <v>44497</v>
      </c>
      <c r="H13" s="15">
        <f t="shared" si="1"/>
        <v>-17</v>
      </c>
      <c r="I13" s="15"/>
      <c r="J13" s="13"/>
      <c r="K13" s="15">
        <v>0</v>
      </c>
      <c r="L13" s="15">
        <f t="shared" si="2"/>
        <v>-17</v>
      </c>
      <c r="M13" s="16">
        <f t="shared" si="0"/>
        <v>-126.14</v>
      </c>
    </row>
    <row r="14" spans="1:13" ht="30" customHeight="1">
      <c r="A14" s="2" t="s">
        <v>36</v>
      </c>
      <c r="B14" s="31" t="s">
        <v>37</v>
      </c>
      <c r="C14" s="8">
        <v>44484</v>
      </c>
      <c r="D14" s="3" t="s">
        <v>30</v>
      </c>
      <c r="E14" s="36">
        <v>250</v>
      </c>
      <c r="F14" s="8">
        <v>44545</v>
      </c>
      <c r="G14" s="13">
        <v>44490</v>
      </c>
      <c r="H14" s="15">
        <f t="shared" si="1"/>
        <v>-55</v>
      </c>
      <c r="I14" s="15"/>
      <c r="J14" s="13"/>
      <c r="K14" s="15">
        <v>0</v>
      </c>
      <c r="L14" s="15">
        <f t="shared" si="2"/>
        <v>-55</v>
      </c>
      <c r="M14" s="16">
        <f t="shared" si="0"/>
        <v>-13750</v>
      </c>
    </row>
    <row r="15" spans="1:13" ht="30" customHeight="1">
      <c r="A15" s="2" t="s">
        <v>38</v>
      </c>
      <c r="B15" s="28" t="s">
        <v>39</v>
      </c>
      <c r="C15" s="8">
        <v>44485</v>
      </c>
      <c r="D15" s="3" t="s">
        <v>40</v>
      </c>
      <c r="E15" s="6">
        <v>4398</v>
      </c>
      <c r="F15" s="8">
        <v>44515</v>
      </c>
      <c r="G15" s="13">
        <v>44490</v>
      </c>
      <c r="H15" s="15">
        <f t="shared" si="1"/>
        <v>-25</v>
      </c>
      <c r="I15" s="15"/>
      <c r="J15" s="13"/>
      <c r="K15" s="15">
        <v>0</v>
      </c>
      <c r="L15" s="15">
        <f t="shared" si="2"/>
        <v>-25</v>
      </c>
      <c r="M15" s="16">
        <f t="shared" si="0"/>
        <v>-109950</v>
      </c>
    </row>
    <row r="16" spans="1:13" ht="30" customHeight="1">
      <c r="A16" s="2" t="s">
        <v>41</v>
      </c>
      <c r="B16" s="2" t="s">
        <v>42</v>
      </c>
      <c r="C16" s="8">
        <v>44483</v>
      </c>
      <c r="D16" s="3" t="s">
        <v>43</v>
      </c>
      <c r="E16" s="6">
        <v>701.48</v>
      </c>
      <c r="F16" s="8">
        <v>44592</v>
      </c>
      <c r="G16" s="13">
        <v>44490</v>
      </c>
      <c r="H16" s="15">
        <f t="shared" si="1"/>
        <v>-102</v>
      </c>
      <c r="I16" s="15"/>
      <c r="J16" s="13"/>
      <c r="K16" s="15">
        <v>0</v>
      </c>
      <c r="L16" s="15">
        <f t="shared" si="2"/>
        <v>-102</v>
      </c>
      <c r="M16" s="16">
        <f t="shared" si="0"/>
        <v>-71550.960000000006</v>
      </c>
    </row>
    <row r="17" spans="1:13" ht="30" customHeight="1">
      <c r="A17" s="2" t="s">
        <v>44</v>
      </c>
      <c r="B17" s="32">
        <v>3210550639</v>
      </c>
      <c r="C17" s="8">
        <v>44489</v>
      </c>
      <c r="D17" s="3" t="s">
        <v>35</v>
      </c>
      <c r="E17" s="6">
        <v>11.2</v>
      </c>
      <c r="F17" s="8">
        <v>44519</v>
      </c>
      <c r="G17" s="13">
        <v>44497</v>
      </c>
      <c r="H17" s="15">
        <f t="shared" si="1"/>
        <v>-22</v>
      </c>
      <c r="I17" s="15"/>
      <c r="J17" s="13"/>
      <c r="K17" s="15">
        <v>0</v>
      </c>
      <c r="L17" s="15">
        <f t="shared" si="2"/>
        <v>-22</v>
      </c>
      <c r="M17" s="16">
        <f t="shared" si="0"/>
        <v>-246.39999999999998</v>
      </c>
    </row>
    <row r="18" spans="1:13" ht="30" customHeight="1">
      <c r="A18" s="2" t="s">
        <v>45</v>
      </c>
      <c r="B18" s="38">
        <v>9807</v>
      </c>
      <c r="C18" s="8">
        <v>44491</v>
      </c>
      <c r="D18" s="3" t="s">
        <v>46</v>
      </c>
      <c r="E18" s="6">
        <v>158</v>
      </c>
      <c r="F18" s="8">
        <v>44551</v>
      </c>
      <c r="G18" s="13">
        <v>44497</v>
      </c>
      <c r="H18" s="15">
        <f t="shared" si="1"/>
        <v>-54</v>
      </c>
      <c r="I18" s="15"/>
      <c r="J18" s="13"/>
      <c r="K18" s="15">
        <v>0</v>
      </c>
      <c r="L18" s="15">
        <f t="shared" si="2"/>
        <v>-54</v>
      </c>
      <c r="M18" s="16">
        <f t="shared" si="0"/>
        <v>-8532</v>
      </c>
    </row>
    <row r="19" spans="1:13" ht="30" customHeight="1">
      <c r="A19" s="2" t="s">
        <v>47</v>
      </c>
      <c r="B19" s="2" t="s">
        <v>48</v>
      </c>
      <c r="C19" s="8">
        <v>44495</v>
      </c>
      <c r="D19" s="3" t="s">
        <v>49</v>
      </c>
      <c r="E19" s="6">
        <v>80</v>
      </c>
      <c r="F19" s="8">
        <v>44525</v>
      </c>
      <c r="G19" s="13">
        <v>44497</v>
      </c>
      <c r="H19" s="15">
        <f t="shared" si="1"/>
        <v>-28</v>
      </c>
      <c r="I19" s="15"/>
      <c r="J19" s="13"/>
      <c r="K19" s="15">
        <v>0</v>
      </c>
      <c r="L19" s="15">
        <f t="shared" si="2"/>
        <v>-28</v>
      </c>
      <c r="M19" s="16">
        <f t="shared" si="0"/>
        <v>-2240</v>
      </c>
    </row>
    <row r="20" spans="1:13" ht="30" customHeight="1">
      <c r="A20" s="2" t="s">
        <v>50</v>
      </c>
      <c r="B20" s="2">
        <v>1064</v>
      </c>
      <c r="C20" s="8">
        <v>44490</v>
      </c>
      <c r="D20" s="3" t="s">
        <v>51</v>
      </c>
      <c r="E20" s="6">
        <v>836.6</v>
      </c>
      <c r="F20" s="8">
        <v>44525</v>
      </c>
      <c r="G20" s="13">
        <v>44497</v>
      </c>
      <c r="H20" s="15">
        <f t="shared" si="1"/>
        <v>-28</v>
      </c>
      <c r="I20" s="15"/>
      <c r="J20" s="13"/>
      <c r="K20" s="15">
        <v>0</v>
      </c>
      <c r="L20" s="15">
        <f t="shared" si="2"/>
        <v>-28</v>
      </c>
      <c r="M20" s="16">
        <f t="shared" si="0"/>
        <v>-23424.799999999999</v>
      </c>
    </row>
    <row r="21" spans="1:13" ht="30" customHeight="1">
      <c r="A21" s="2" t="s">
        <v>52</v>
      </c>
      <c r="B21" s="28" t="s">
        <v>53</v>
      </c>
      <c r="C21" s="8">
        <v>44498</v>
      </c>
      <c r="D21" s="3" t="s">
        <v>54</v>
      </c>
      <c r="E21" s="6">
        <v>434.08</v>
      </c>
      <c r="F21" s="8">
        <v>44561</v>
      </c>
      <c r="G21" s="13">
        <v>44511</v>
      </c>
      <c r="H21" s="15">
        <f t="shared" si="1"/>
        <v>-50</v>
      </c>
      <c r="I21" s="15"/>
      <c r="J21" s="13"/>
      <c r="K21" s="15">
        <v>0</v>
      </c>
      <c r="L21" s="15">
        <f t="shared" si="2"/>
        <v>-50</v>
      </c>
      <c r="M21" s="16">
        <f t="shared" si="0"/>
        <v>-21704</v>
      </c>
    </row>
    <row r="22" spans="1:13" ht="30" customHeight="1">
      <c r="A22" s="2" t="s">
        <v>55</v>
      </c>
      <c r="B22" s="2" t="s">
        <v>56</v>
      </c>
      <c r="C22" s="8">
        <v>44501</v>
      </c>
      <c r="D22" s="3" t="s">
        <v>40</v>
      </c>
      <c r="E22" s="6">
        <v>629.28</v>
      </c>
      <c r="F22" s="8">
        <v>44531</v>
      </c>
      <c r="G22" s="13">
        <v>44511</v>
      </c>
      <c r="H22" s="15">
        <f t="shared" si="1"/>
        <v>-20</v>
      </c>
      <c r="I22" s="15"/>
      <c r="J22" s="15"/>
      <c r="K22" s="15">
        <v>0</v>
      </c>
      <c r="L22" s="15">
        <f t="shared" si="2"/>
        <v>-20</v>
      </c>
      <c r="M22" s="16">
        <f t="shared" si="0"/>
        <v>-12585.599999999999</v>
      </c>
    </row>
    <row r="23" spans="1:13" ht="30" customHeight="1">
      <c r="A23" s="2" t="s">
        <v>57</v>
      </c>
      <c r="B23" s="30" t="s">
        <v>58</v>
      </c>
      <c r="C23" s="8">
        <v>44498</v>
      </c>
      <c r="D23" s="3" t="s">
        <v>59</v>
      </c>
      <c r="E23" s="6">
        <v>18427.560000000001</v>
      </c>
      <c r="F23" s="8">
        <v>44532</v>
      </c>
      <c r="G23" s="13">
        <v>44511</v>
      </c>
      <c r="H23" s="15">
        <f t="shared" si="1"/>
        <v>-21</v>
      </c>
      <c r="I23" s="15"/>
      <c r="J23" s="15"/>
      <c r="K23" s="15">
        <v>0</v>
      </c>
      <c r="L23" s="15">
        <f t="shared" si="2"/>
        <v>-21</v>
      </c>
      <c r="M23" s="16">
        <f t="shared" si="0"/>
        <v>-386978.76</v>
      </c>
    </row>
    <row r="24" spans="1:13" ht="30" customHeight="1">
      <c r="A24" s="2" t="s">
        <v>60</v>
      </c>
      <c r="B24" s="30" t="s">
        <v>61</v>
      </c>
      <c r="C24" s="8">
        <v>44498</v>
      </c>
      <c r="D24" s="3" t="s">
        <v>59</v>
      </c>
      <c r="E24" s="6">
        <v>4449.46</v>
      </c>
      <c r="F24" s="8">
        <v>44532</v>
      </c>
      <c r="G24" s="13">
        <v>44511</v>
      </c>
      <c r="H24" s="15">
        <f t="shared" si="1"/>
        <v>-21</v>
      </c>
      <c r="I24" s="15"/>
      <c r="J24" s="15"/>
      <c r="K24" s="15">
        <v>0</v>
      </c>
      <c r="L24" s="15">
        <f t="shared" si="2"/>
        <v>-21</v>
      </c>
      <c r="M24" s="16">
        <f t="shared" si="0"/>
        <v>-93438.66</v>
      </c>
    </row>
    <row r="25" spans="1:13" ht="30" customHeight="1">
      <c r="A25" s="2" t="s">
        <v>62</v>
      </c>
      <c r="B25" s="27" t="s">
        <v>63</v>
      </c>
      <c r="C25" s="8">
        <v>44512</v>
      </c>
      <c r="D25" s="3" t="s">
        <v>23</v>
      </c>
      <c r="E25" s="6">
        <v>49</v>
      </c>
      <c r="F25" s="8">
        <v>44546</v>
      </c>
      <c r="G25" s="13">
        <v>44525</v>
      </c>
      <c r="H25" s="15">
        <f t="shared" si="1"/>
        <v>-21</v>
      </c>
      <c r="I25" s="15"/>
      <c r="J25" s="15"/>
      <c r="K25" s="15">
        <v>0</v>
      </c>
      <c r="L25" s="15">
        <f t="shared" si="2"/>
        <v>-21</v>
      </c>
      <c r="M25" s="16">
        <f t="shared" si="0"/>
        <v>-1029</v>
      </c>
    </row>
    <row r="26" spans="1:13" ht="30" customHeight="1">
      <c r="A26" s="2" t="s">
        <v>64</v>
      </c>
      <c r="B26" s="2" t="s">
        <v>65</v>
      </c>
      <c r="C26" s="8">
        <v>44519</v>
      </c>
      <c r="D26" s="3" t="s">
        <v>66</v>
      </c>
      <c r="E26" s="6">
        <v>138.44</v>
      </c>
      <c r="F26" s="8">
        <v>44552</v>
      </c>
      <c r="G26" s="13">
        <v>44525</v>
      </c>
      <c r="H26" s="24">
        <f t="shared" si="1"/>
        <v>-27</v>
      </c>
      <c r="I26" s="15"/>
      <c r="J26" s="15"/>
      <c r="K26" s="15">
        <v>0</v>
      </c>
      <c r="L26" s="24">
        <f t="shared" si="2"/>
        <v>-27</v>
      </c>
      <c r="M26" s="25">
        <f t="shared" si="0"/>
        <v>-3737.88</v>
      </c>
    </row>
    <row r="27" spans="1:13" ht="30" customHeight="1">
      <c r="A27" s="2" t="s">
        <v>67</v>
      </c>
      <c r="B27" s="2" t="s">
        <v>68</v>
      </c>
      <c r="C27" s="8">
        <v>44525</v>
      </c>
      <c r="D27" s="3" t="s">
        <v>69</v>
      </c>
      <c r="E27" s="6">
        <v>210.68</v>
      </c>
      <c r="F27" s="8">
        <v>44556</v>
      </c>
      <c r="G27" s="13">
        <v>44530</v>
      </c>
      <c r="H27" s="15">
        <f t="shared" si="1"/>
        <v>-26</v>
      </c>
      <c r="I27" s="15"/>
      <c r="J27" s="15"/>
      <c r="K27" s="15">
        <v>0</v>
      </c>
      <c r="L27" s="15">
        <f t="shared" si="2"/>
        <v>-26</v>
      </c>
      <c r="M27" s="16">
        <f t="shared" si="0"/>
        <v>-5477.68</v>
      </c>
    </row>
    <row r="28" spans="1:13" ht="30" customHeight="1">
      <c r="A28" s="8" t="s">
        <v>70</v>
      </c>
      <c r="B28" s="2" t="s">
        <v>71</v>
      </c>
      <c r="C28" s="8">
        <v>44525</v>
      </c>
      <c r="D28" s="3" t="s">
        <v>69</v>
      </c>
      <c r="E28" s="6">
        <v>376.74</v>
      </c>
      <c r="F28" s="8">
        <v>44556</v>
      </c>
      <c r="G28" s="13">
        <v>44530</v>
      </c>
      <c r="H28" s="15">
        <f t="shared" si="1"/>
        <v>-26</v>
      </c>
      <c r="I28" s="15"/>
      <c r="J28" s="15"/>
      <c r="K28" s="15">
        <v>0</v>
      </c>
      <c r="L28" s="15">
        <f t="shared" si="2"/>
        <v>-26</v>
      </c>
      <c r="M28" s="16">
        <f t="shared" si="0"/>
        <v>-9795.24</v>
      </c>
    </row>
    <row r="29" spans="1:13" ht="24">
      <c r="A29" s="33" t="s">
        <v>72</v>
      </c>
      <c r="B29" s="39" t="s">
        <v>73</v>
      </c>
      <c r="C29" s="34">
        <v>44528</v>
      </c>
      <c r="D29" s="35" t="s">
        <v>74</v>
      </c>
      <c r="E29" s="6">
        <v>14049</v>
      </c>
      <c r="F29" s="34">
        <v>44558</v>
      </c>
      <c r="G29" s="13">
        <v>44532</v>
      </c>
      <c r="H29" s="15">
        <f t="shared" si="1"/>
        <v>-26</v>
      </c>
      <c r="I29" s="15"/>
      <c r="J29" s="15"/>
      <c r="K29" s="15">
        <v>0</v>
      </c>
      <c r="L29" s="15">
        <f t="shared" si="2"/>
        <v>-26</v>
      </c>
      <c r="M29" s="16">
        <f t="shared" si="0"/>
        <v>-365274</v>
      </c>
    </row>
    <row r="30" spans="1:13" ht="30" customHeight="1">
      <c r="A30" s="2" t="s">
        <v>75</v>
      </c>
      <c r="B30" s="28">
        <v>263</v>
      </c>
      <c r="C30" s="8">
        <v>44529</v>
      </c>
      <c r="D30" s="3" t="s">
        <v>76</v>
      </c>
      <c r="E30" s="6">
        <v>300</v>
      </c>
      <c r="F30" s="8">
        <v>44559</v>
      </c>
      <c r="G30" s="13">
        <v>44530</v>
      </c>
      <c r="H30" s="15">
        <f t="shared" si="1"/>
        <v>-29</v>
      </c>
      <c r="I30" s="15"/>
      <c r="J30" s="15"/>
      <c r="K30" s="15">
        <v>0</v>
      </c>
      <c r="L30" s="15">
        <f t="shared" si="2"/>
        <v>-29</v>
      </c>
      <c r="M30" s="16">
        <f t="shared" si="0"/>
        <v>-8700</v>
      </c>
    </row>
    <row r="31" spans="1:13" ht="30" customHeight="1">
      <c r="A31" s="2" t="s">
        <v>77</v>
      </c>
      <c r="B31" s="30" t="s">
        <v>78</v>
      </c>
      <c r="C31" s="8">
        <v>44529</v>
      </c>
      <c r="D31" s="3" t="s">
        <v>79</v>
      </c>
      <c r="E31" s="6">
        <v>3000</v>
      </c>
      <c r="F31" s="8">
        <v>44560</v>
      </c>
      <c r="G31" s="13">
        <v>44532</v>
      </c>
      <c r="H31" s="15">
        <f t="shared" si="1"/>
        <v>-28</v>
      </c>
      <c r="I31" s="15"/>
      <c r="J31" s="15"/>
      <c r="K31" s="15">
        <v>0</v>
      </c>
      <c r="L31" s="15">
        <f t="shared" si="2"/>
        <v>-28</v>
      </c>
      <c r="M31" s="16">
        <f t="shared" si="0"/>
        <v>-84000</v>
      </c>
    </row>
    <row r="32" spans="1:13" ht="30" customHeight="1">
      <c r="A32" s="2" t="s">
        <v>80</v>
      </c>
      <c r="B32" s="2" t="s">
        <v>81</v>
      </c>
      <c r="C32" s="8">
        <v>44530</v>
      </c>
      <c r="D32" s="3" t="s">
        <v>82</v>
      </c>
      <c r="E32" s="6">
        <v>400</v>
      </c>
      <c r="F32" s="8">
        <v>44560</v>
      </c>
      <c r="G32" s="13">
        <v>44532</v>
      </c>
      <c r="H32" s="15">
        <f t="shared" si="1"/>
        <v>-28</v>
      </c>
      <c r="I32" s="15"/>
      <c r="J32" s="15"/>
      <c r="K32" s="15">
        <v>0</v>
      </c>
      <c r="L32" s="15">
        <f t="shared" si="2"/>
        <v>-28</v>
      </c>
      <c r="M32" s="16">
        <f t="shared" si="0"/>
        <v>-11200</v>
      </c>
    </row>
    <row r="33" spans="1:13" ht="30" customHeight="1">
      <c r="A33" s="40" t="s">
        <v>83</v>
      </c>
      <c r="B33" s="41">
        <v>1021305658</v>
      </c>
      <c r="C33" s="8">
        <v>44536</v>
      </c>
      <c r="D33" s="3" t="s">
        <v>35</v>
      </c>
      <c r="E33" s="6">
        <v>22.6</v>
      </c>
      <c r="F33" s="8">
        <v>44566</v>
      </c>
      <c r="G33" s="13">
        <v>44537</v>
      </c>
      <c r="H33" s="15">
        <f t="shared" si="1"/>
        <v>-29</v>
      </c>
      <c r="I33" s="15"/>
      <c r="J33" s="15"/>
      <c r="K33" s="15">
        <v>0</v>
      </c>
      <c r="L33" s="15">
        <f t="shared" si="2"/>
        <v>-29</v>
      </c>
      <c r="M33" s="16">
        <f t="shared" si="0"/>
        <v>-655.40000000000009</v>
      </c>
    </row>
    <row r="34" spans="1:13" ht="30" customHeight="1">
      <c r="A34" s="42" t="s">
        <v>84</v>
      </c>
      <c r="B34" s="2" t="s">
        <v>85</v>
      </c>
      <c r="C34" s="8">
        <v>44531</v>
      </c>
      <c r="D34" s="3" t="s">
        <v>69</v>
      </c>
      <c r="E34" s="6">
        <v>915.82</v>
      </c>
      <c r="F34" s="8">
        <v>44570</v>
      </c>
      <c r="G34" s="13">
        <v>44546</v>
      </c>
      <c r="H34" s="15">
        <f t="shared" si="1"/>
        <v>-24</v>
      </c>
      <c r="I34" s="15"/>
      <c r="J34" s="15"/>
      <c r="K34" s="15">
        <v>0</v>
      </c>
      <c r="L34" s="15">
        <f t="shared" si="2"/>
        <v>-24</v>
      </c>
      <c r="M34" s="16">
        <f t="shared" si="0"/>
        <v>-21979.68</v>
      </c>
    </row>
    <row r="35" spans="1:13" ht="30" customHeight="1">
      <c r="A35" s="2" t="s">
        <v>86</v>
      </c>
      <c r="B35" s="2" t="s">
        <v>87</v>
      </c>
      <c r="C35" s="8">
        <v>44537</v>
      </c>
      <c r="D35" s="3" t="s">
        <v>69</v>
      </c>
      <c r="E35" s="6">
        <v>51.65</v>
      </c>
      <c r="F35" s="8">
        <v>44570</v>
      </c>
      <c r="G35" s="13">
        <v>44546</v>
      </c>
      <c r="H35" s="15">
        <f t="shared" si="1"/>
        <v>-24</v>
      </c>
      <c r="I35" s="15"/>
      <c r="J35" s="15"/>
      <c r="K35" s="15">
        <v>0</v>
      </c>
      <c r="L35" s="15">
        <f t="shared" si="2"/>
        <v>-24</v>
      </c>
      <c r="M35" s="16">
        <f t="shared" si="0"/>
        <v>-1239.5999999999999</v>
      </c>
    </row>
    <row r="36" spans="1:13" ht="30" customHeight="1">
      <c r="A36" s="2" t="s">
        <v>88</v>
      </c>
      <c r="B36" s="28" t="s">
        <v>89</v>
      </c>
      <c r="C36" s="8">
        <v>44543</v>
      </c>
      <c r="D36" s="3" t="s">
        <v>90</v>
      </c>
      <c r="E36" s="6">
        <v>762.29</v>
      </c>
      <c r="F36" s="8">
        <v>44592</v>
      </c>
      <c r="G36" s="13">
        <v>44546</v>
      </c>
      <c r="H36" s="15">
        <f t="shared" si="1"/>
        <v>-46</v>
      </c>
      <c r="I36" s="15"/>
      <c r="J36" s="15"/>
      <c r="K36" s="15">
        <v>0</v>
      </c>
      <c r="L36" s="15">
        <f t="shared" si="2"/>
        <v>-46</v>
      </c>
      <c r="M36" s="16">
        <f t="shared" si="0"/>
        <v>-35065.339999999997</v>
      </c>
    </row>
    <row r="37" spans="1:13" ht="30" customHeight="1">
      <c r="A37" s="2" t="s">
        <v>91</v>
      </c>
      <c r="B37" s="2" t="s">
        <v>92</v>
      </c>
      <c r="C37" s="8">
        <v>44544</v>
      </c>
      <c r="D37" s="3" t="s">
        <v>54</v>
      </c>
      <c r="E37" s="6">
        <v>1323.43</v>
      </c>
      <c r="F37" s="8">
        <v>44620</v>
      </c>
      <c r="G37" s="13">
        <v>44546</v>
      </c>
      <c r="H37" s="15">
        <f t="shared" si="1"/>
        <v>-74</v>
      </c>
      <c r="I37" s="15"/>
      <c r="J37" s="15"/>
      <c r="K37" s="15">
        <v>0</v>
      </c>
      <c r="L37" s="15">
        <f t="shared" si="2"/>
        <v>-74</v>
      </c>
      <c r="M37" s="16">
        <f t="shared" si="0"/>
        <v>-97933.82</v>
      </c>
    </row>
    <row r="38" spans="1:13" ht="30" customHeight="1">
      <c r="A38" s="2" t="s">
        <v>93</v>
      </c>
      <c r="B38" s="27" t="s">
        <v>94</v>
      </c>
      <c r="C38" s="8">
        <v>44540</v>
      </c>
      <c r="D38" s="3" t="s">
        <v>23</v>
      </c>
      <c r="E38" s="6">
        <v>1989.6</v>
      </c>
      <c r="F38" s="8">
        <v>44577</v>
      </c>
      <c r="G38" s="13">
        <v>44547</v>
      </c>
      <c r="H38" s="15">
        <f t="shared" si="1"/>
        <v>-30</v>
      </c>
      <c r="I38" s="15"/>
      <c r="J38" s="15"/>
      <c r="K38" s="15">
        <v>0</v>
      </c>
      <c r="L38" s="15">
        <f t="shared" si="2"/>
        <v>-30</v>
      </c>
      <c r="M38" s="16">
        <f t="shared" si="0"/>
        <v>-59688</v>
      </c>
    </row>
    <row r="39" spans="1:13" ht="30" customHeight="1">
      <c r="A39" s="2" t="s">
        <v>95</v>
      </c>
      <c r="B39" s="32">
        <v>3210651881</v>
      </c>
      <c r="C39" s="8">
        <v>44545</v>
      </c>
      <c r="D39" s="3" t="s">
        <v>35</v>
      </c>
      <c r="E39" s="6">
        <v>109.7</v>
      </c>
      <c r="F39" s="8">
        <v>44578</v>
      </c>
      <c r="G39" s="13">
        <v>44548</v>
      </c>
      <c r="H39" s="15">
        <f t="shared" si="1"/>
        <v>-30</v>
      </c>
      <c r="I39" s="15"/>
      <c r="J39" s="15"/>
      <c r="K39" s="15">
        <v>0</v>
      </c>
      <c r="L39" s="15">
        <f t="shared" si="2"/>
        <v>-30</v>
      </c>
      <c r="M39" s="16">
        <f t="shared" si="0"/>
        <v>-3291</v>
      </c>
    </row>
    <row r="41" spans="1:13">
      <c r="D41" s="11" t="s">
        <v>5</v>
      </c>
      <c r="E41" s="26">
        <f>SUM(E7:E39)</f>
        <v>58808.59</v>
      </c>
      <c r="M41" s="12">
        <f>SUM(M7:M39)</f>
        <v>-1608119.1500000001</v>
      </c>
    </row>
    <row r="43" spans="1:13" ht="15.75" thickBot="1"/>
    <row r="44" spans="1:13" ht="15.75" thickBot="1">
      <c r="A44" s="43" t="s">
        <v>6</v>
      </c>
      <c r="B44" s="43"/>
      <c r="C44" s="43"/>
      <c r="D44" s="44"/>
      <c r="E44" s="22" t="s">
        <v>19</v>
      </c>
      <c r="F44" s="23">
        <f>SUM(M41/E41)</f>
        <v>-27.344970352120331</v>
      </c>
    </row>
  </sheetData>
  <mergeCells count="5">
    <mergeCell ref="A44:D44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2022-01-19T08:24:55Z</cp:lastPrinted>
  <dcterms:created xsi:type="dcterms:W3CDTF">2014-06-06T09:04:24Z</dcterms:created>
  <dcterms:modified xsi:type="dcterms:W3CDTF">2022-01-19T08:25:36Z</dcterms:modified>
</cp:coreProperties>
</file>